
<file path=[Content_Types].xml><?xml version="1.0" encoding="utf-8"?>
<Types xmlns="http://schemas.openxmlformats.org/package/2006/content-types">
  <Default Extension="bin" ContentType="application/vnd.openxmlformats-officedocument.spreadsheetml.printerSettings"/>
  <Override PartName="/xl/embeddings/oleObject7.bin" ContentType="application/vnd.openxmlformats-officedocument.oleObject"/>
  <Override PartName="/xl/embeddings/oleObject8.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Default Extension="png" ContentType="image/png"/>
  <Override PartName="/xl/theme/theme1.xml" ContentType="application/vnd.openxmlformats-officedocument.theme+xml"/>
  <Override PartName="/xl/styles.xml" ContentType="application/vnd.openxmlformats-officedocument.spreadsheetml.styles+xml"/>
  <Override PartName="/xl/embeddings/oleObject5.bin" ContentType="application/vnd.openxmlformats-officedocument.oleObject"/>
  <Override PartName="/xl/embeddings/oleObject6.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20.bin" ContentType="application/vnd.openxmlformats-officedocument.oleObject"/>
  <Default Extension="wmf" ContentType="image/x-w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embeddings/oleObject1.bin" ContentType="application/vnd.openxmlformats-officedocument.oleObject"/>
  <Override PartName="/xl/embeddings/oleObject2.bin" ContentType="application/vnd.openxmlformats-officedocument.oleObject"/>
  <Override PartName="/docProps/app.xml" ContentType="application/vnd.openxmlformats-officedocument.extended-properties+xml"/>
  <Override PartName="/xl/drawings/drawing1.xml" ContentType="application/vnd.openxmlformats-officedocument.drawing+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embeddings/oleObject18.bin" ContentType="application/vnd.openxmlformats-officedocument.oleObject"/>
  <Override PartName="/xl/embeddings/oleObject19.bin" ContentType="application/vnd.openxmlformats-officedocument.oleObject"/>
  <Override PartName="/xl/embeddings/oleObject9.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autoCompressPictures="0"/>
  <bookViews>
    <workbookView xWindow="-60" yWindow="-75" windowWidth="19440" windowHeight="14085" tabRatio="301"/>
  </bookViews>
  <sheets>
    <sheet name="Ejercicio 1" sheetId="1" r:id="rId1"/>
  </sheets>
  <calcPr calcId="114210" concurrentCalc="0"/>
</workbook>
</file>

<file path=xl/calcChain.xml><?xml version="1.0" encoding="utf-8"?>
<calcChain xmlns="http://schemas.openxmlformats.org/spreadsheetml/2006/main">
  <c r="B22" i="1"/>
  <c r="B23"/>
  <c r="C22"/>
  <c r="C23"/>
  <c r="D22"/>
  <c r="D23"/>
  <c r="E22"/>
  <c r="E23"/>
  <c r="F23"/>
  <c r="B36"/>
  <c r="B37"/>
  <c r="B38"/>
  <c r="B39"/>
  <c r="B40"/>
  <c r="B41"/>
  <c r="E49"/>
  <c r="D70"/>
  <c r="B28"/>
  <c r="B29"/>
  <c r="B30"/>
  <c r="B31"/>
  <c r="B32"/>
  <c r="B33"/>
  <c r="C28"/>
  <c r="C29"/>
  <c r="C30"/>
  <c r="C31"/>
  <c r="C32"/>
  <c r="C33"/>
  <c r="D28"/>
  <c r="D29"/>
  <c r="D30"/>
  <c r="D31"/>
  <c r="D32"/>
  <c r="D33"/>
  <c r="E28"/>
  <c r="E29"/>
  <c r="E30"/>
  <c r="E31"/>
  <c r="E32"/>
  <c r="E33"/>
  <c r="F33"/>
  <c r="E36"/>
  <c r="E37"/>
  <c r="E38"/>
  <c r="E39"/>
  <c r="E40"/>
  <c r="E41"/>
  <c r="E57"/>
  <c r="C36"/>
  <c r="C37"/>
  <c r="C38"/>
  <c r="C39"/>
  <c r="C40"/>
  <c r="C41"/>
  <c r="E53"/>
  <c r="F62"/>
  <c r="F70"/>
  <c r="C73"/>
  <c r="E46"/>
  <c r="D39"/>
  <c r="D38"/>
  <c r="D37"/>
  <c r="D36"/>
  <c r="E24"/>
  <c r="D24"/>
  <c r="C24"/>
  <c r="B24"/>
  <c r="F22"/>
</calcChain>
</file>

<file path=xl/comments1.xml><?xml version="1.0" encoding="utf-8"?>
<comments xmlns="http://schemas.openxmlformats.org/spreadsheetml/2006/main">
  <authors>
    <author>Fredi Orlando Anaya Rodriguez</author>
  </authors>
  <commentList>
    <comment ref="E57" authorId="0">
      <text>
        <r>
          <rPr>
            <sz val="12"/>
            <color indexed="81"/>
            <rFont val="Calibri"/>
          </rPr>
          <t>Hice la suma de las dos sumatorias de yi &amp; de yj y las dividi entre dos para sacar un promedio de esas sumatorias ,aunque en este caso no hacia falta hacer eso porque las dos sumatorias salieron iguales pero si nos hubieran variado aunque sea por decimas se hace lo que hice se saca el promedio.</t>
        </r>
        <r>
          <rPr>
            <sz val="9"/>
            <color indexed="81"/>
            <rFont val="Calibri"/>
            <family val="2"/>
          </rPr>
          <t xml:space="preserve">
</t>
        </r>
      </text>
    </comment>
  </commentList>
</comments>
</file>

<file path=xl/sharedStrings.xml><?xml version="1.0" encoding="utf-8"?>
<sst xmlns="http://schemas.openxmlformats.org/spreadsheetml/2006/main" count="26" uniqueCount="26">
  <si>
    <t>"La dieta de sorgo es adecuada para pollos de una edad de 5 dias hasta 8 semanas"</t>
    <phoneticPr fontId="1" type="noConversion"/>
  </si>
  <si>
    <t>T1</t>
  </si>
  <si>
    <t>T2</t>
  </si>
  <si>
    <t>T3</t>
  </si>
  <si>
    <t>T4</t>
  </si>
  <si>
    <t>Tratamientos</t>
    <phoneticPr fontId="1" type="noConversion"/>
  </si>
  <si>
    <t>Bloque 1</t>
    <phoneticPr fontId="1" type="noConversion"/>
  </si>
  <si>
    <t>Bloque 2</t>
    <phoneticPr fontId="1" type="noConversion"/>
  </si>
  <si>
    <t>Bloque 3</t>
  </si>
  <si>
    <t>Bloque 4</t>
  </si>
  <si>
    <t>Bloque 5</t>
  </si>
  <si>
    <t>Sumatorias :</t>
    <phoneticPr fontId="1" type="noConversion"/>
  </si>
  <si>
    <t>S.C. Medio</t>
    <phoneticPr fontId="1" type="noConversion"/>
  </si>
  <si>
    <t>Suma De Cuadrados</t>
    <phoneticPr fontId="1" type="noConversion"/>
  </si>
  <si>
    <r>
      <t xml:space="preserve">Grados De Libertad </t>
    </r>
    <r>
      <rPr>
        <sz val="14"/>
        <color indexed="8"/>
        <rFont val="Lucida Grande"/>
        <family val="2"/>
      </rPr>
      <t>ϒ</t>
    </r>
    <phoneticPr fontId="1" type="noConversion"/>
  </si>
  <si>
    <r>
      <t>SCT</t>
    </r>
    <r>
      <rPr>
        <b/>
        <i/>
        <sz val="10"/>
        <color indexed="8"/>
        <rFont val="Calibri"/>
      </rPr>
      <t>α</t>
    </r>
    <r>
      <rPr>
        <b/>
        <sz val="12"/>
        <color indexed="8"/>
        <rFont val="Calibri"/>
      </rPr>
      <t>=278,817.8</t>
    </r>
    <phoneticPr fontId="1" type="noConversion"/>
  </si>
  <si>
    <r>
      <t>SCT</t>
    </r>
    <r>
      <rPr>
        <b/>
        <sz val="12"/>
        <color indexed="8"/>
        <rFont val="Calibri"/>
      </rPr>
      <t>=653,621.8</t>
    </r>
    <phoneticPr fontId="1" type="noConversion"/>
  </si>
  <si>
    <r>
      <t>SCR</t>
    </r>
    <r>
      <rPr>
        <b/>
        <sz val="12"/>
        <color indexed="8"/>
        <rFont val="Calibri"/>
      </rPr>
      <t>=44,031.2</t>
    </r>
    <phoneticPr fontId="1" type="noConversion"/>
  </si>
  <si>
    <t>t-1      4-1=3</t>
    <phoneticPr fontId="1" type="noConversion"/>
  </si>
  <si>
    <t>Factor Tratamiento</t>
    <phoneticPr fontId="1" type="noConversion"/>
  </si>
  <si>
    <t>b-1      5-1=4</t>
    <phoneticPr fontId="1" type="noConversion"/>
  </si>
  <si>
    <t>(b)(t)-1   (5)(4)-1  20-1=19</t>
    <phoneticPr fontId="1" type="noConversion"/>
  </si>
  <si>
    <t>(b-1)(t-1)   (5-1)(4-1)=(4)(3)=12</t>
    <phoneticPr fontId="1" type="noConversion"/>
  </si>
  <si>
    <t>b ó j=</t>
    <phoneticPr fontId="1" type="noConversion"/>
  </si>
  <si>
    <t>t ó i=</t>
    <phoneticPr fontId="1" type="noConversion"/>
  </si>
  <si>
    <r>
      <t>SCB</t>
    </r>
    <r>
      <rPr>
        <b/>
        <i/>
        <sz val="10"/>
        <color indexed="8"/>
        <rFont val="Calibri"/>
      </rPr>
      <t>β</t>
    </r>
    <r>
      <rPr>
        <b/>
        <sz val="12"/>
        <color indexed="8"/>
        <rFont val="Calibri"/>
      </rPr>
      <t>=330,772.8</t>
    </r>
    <phoneticPr fontId="1" type="noConversion"/>
  </si>
</sst>
</file>

<file path=xl/styles.xml><?xml version="1.0" encoding="utf-8"?>
<styleSheet xmlns="http://schemas.openxmlformats.org/spreadsheetml/2006/main">
  <numFmts count="2">
    <numFmt numFmtId="164" formatCode="#,##0.0"/>
    <numFmt numFmtId="165" formatCode="#,##0.000"/>
  </numFmts>
  <fonts count="16">
    <font>
      <sz val="11"/>
      <color theme="1"/>
      <name val="Calibri"/>
      <family val="2"/>
      <scheme val="minor"/>
    </font>
    <font>
      <sz val="8"/>
      <name val="Times New Roman"/>
    </font>
    <font>
      <sz val="12"/>
      <color indexed="8"/>
      <name val="Calibri"/>
    </font>
    <font>
      <b/>
      <sz val="12"/>
      <color indexed="8"/>
      <name val="Calibri"/>
    </font>
    <font>
      <b/>
      <sz val="12"/>
      <color indexed="51"/>
      <name val="Calibri"/>
    </font>
    <font>
      <b/>
      <sz val="12"/>
      <color indexed="18"/>
      <name val="Calibri"/>
    </font>
    <font>
      <b/>
      <sz val="11"/>
      <color indexed="8"/>
      <name val="Calibri"/>
    </font>
    <font>
      <b/>
      <sz val="14"/>
      <color indexed="8"/>
      <name val="Calibri"/>
    </font>
    <font>
      <b/>
      <sz val="12"/>
      <name val="Calibri"/>
    </font>
    <font>
      <sz val="9"/>
      <color indexed="81"/>
      <name val="Calibri"/>
      <family val="2"/>
    </font>
    <font>
      <sz val="12"/>
      <color indexed="81"/>
      <name val="Calibri"/>
    </font>
    <font>
      <sz val="14"/>
      <color indexed="8"/>
      <name val="Lucida Grande"/>
      <family val="2"/>
    </font>
    <font>
      <b/>
      <i/>
      <sz val="12"/>
      <color indexed="8"/>
      <name val="Calibri"/>
    </font>
    <font>
      <b/>
      <i/>
      <sz val="10"/>
      <color indexed="8"/>
      <name val="Calibri"/>
    </font>
    <font>
      <b/>
      <sz val="12"/>
      <color indexed="8"/>
      <name val="Times New Roman"/>
    </font>
    <font>
      <b/>
      <sz val="11"/>
      <name val="Calibri"/>
    </font>
  </fonts>
  <fills count="12">
    <fill>
      <patternFill patternType="none"/>
    </fill>
    <fill>
      <patternFill patternType="gray125"/>
    </fill>
    <fill>
      <patternFill patternType="solid">
        <fgColor indexed="51"/>
        <bgColor indexed="64"/>
      </patternFill>
    </fill>
    <fill>
      <patternFill patternType="solid">
        <fgColor indexed="60"/>
        <bgColor indexed="64"/>
      </patternFill>
    </fill>
    <fill>
      <patternFill patternType="solid">
        <fgColor indexed="22"/>
        <bgColor indexed="64"/>
      </patternFill>
    </fill>
    <fill>
      <patternFill patternType="solid">
        <fgColor indexed="44"/>
        <bgColor indexed="64"/>
      </patternFill>
    </fill>
    <fill>
      <patternFill patternType="solid">
        <fgColor indexed="50"/>
        <bgColor indexed="64"/>
      </patternFill>
    </fill>
    <fill>
      <patternFill patternType="solid">
        <fgColor indexed="47"/>
        <bgColor indexed="64"/>
      </patternFill>
    </fill>
    <fill>
      <patternFill patternType="solid">
        <fgColor indexed="15"/>
        <bgColor indexed="64"/>
      </patternFill>
    </fill>
    <fill>
      <patternFill patternType="solid">
        <fgColor indexed="19"/>
        <bgColor indexed="64"/>
      </patternFill>
    </fill>
    <fill>
      <patternFill patternType="solid">
        <fgColor indexed="46"/>
        <bgColor indexed="64"/>
      </patternFill>
    </fill>
    <fill>
      <patternFill patternType="solid">
        <fgColor indexed="52"/>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1">
    <xf numFmtId="0" fontId="0" fillId="0" borderId="0"/>
  </cellStyleXfs>
  <cellXfs count="38">
    <xf numFmtId="0" fontId="0" fillId="0" borderId="0" xfId="0"/>
    <xf numFmtId="0" fontId="2" fillId="0" borderId="0" xfId="0" applyFont="1"/>
    <xf numFmtId="4" fontId="2" fillId="0" borderId="0" xfId="0" applyNumberFormat="1" applyFont="1"/>
    <xf numFmtId="4" fontId="0" fillId="0" borderId="0" xfId="0" applyNumberFormat="1"/>
    <xf numFmtId="3" fontId="0" fillId="0" borderId="0" xfId="0" applyNumberFormat="1"/>
    <xf numFmtId="3" fontId="2" fillId="0" borderId="0" xfId="0" applyNumberFormat="1" applyFont="1"/>
    <xf numFmtId="3" fontId="2" fillId="2" borderId="1" xfId="0" applyNumberFormat="1" applyFont="1" applyFill="1" applyBorder="1" applyAlignment="1">
      <alignment horizontal="center"/>
    </xf>
    <xf numFmtId="3" fontId="4" fillId="3" borderId="0" xfId="0" applyNumberFormat="1" applyFont="1" applyFill="1" applyAlignment="1">
      <alignment horizontal="center"/>
    </xf>
    <xf numFmtId="3" fontId="3" fillId="4" borderId="1" xfId="0" applyNumberFormat="1" applyFont="1" applyFill="1" applyBorder="1" applyAlignment="1">
      <alignment horizontal="center"/>
    </xf>
    <xf numFmtId="3" fontId="5" fillId="2" borderId="0" xfId="0" applyNumberFormat="1" applyFont="1" applyFill="1" applyBorder="1" applyAlignment="1">
      <alignment horizontal="center"/>
    </xf>
    <xf numFmtId="3" fontId="6" fillId="5" borderId="2" xfId="0" applyNumberFormat="1" applyFont="1" applyFill="1" applyBorder="1" applyAlignment="1">
      <alignment horizontal="center" vertical="center"/>
    </xf>
    <xf numFmtId="3" fontId="6" fillId="5" borderId="3" xfId="0" applyNumberFormat="1" applyFont="1" applyFill="1" applyBorder="1" applyAlignment="1">
      <alignment horizontal="center" vertical="center"/>
    </xf>
    <xf numFmtId="3" fontId="6" fillId="5" borderId="4" xfId="0" applyNumberFormat="1" applyFont="1" applyFill="1" applyBorder="1" applyAlignment="1">
      <alignment horizontal="center" vertical="center"/>
    </xf>
    <xf numFmtId="3" fontId="3" fillId="6" borderId="1" xfId="0" applyNumberFormat="1" applyFont="1" applyFill="1" applyBorder="1" applyAlignment="1">
      <alignment horizontal="center" vertical="center"/>
    </xf>
    <xf numFmtId="3" fontId="2" fillId="2" borderId="1" xfId="0" applyNumberFormat="1" applyFont="1" applyFill="1" applyBorder="1"/>
    <xf numFmtId="3" fontId="3" fillId="7" borderId="1" xfId="0" applyNumberFormat="1" applyFont="1" applyFill="1" applyBorder="1" applyAlignment="1">
      <alignment horizontal="center" vertical="center"/>
    </xf>
    <xf numFmtId="164" fontId="3" fillId="7" borderId="1" xfId="0" applyNumberFormat="1" applyFont="1" applyFill="1" applyBorder="1" applyAlignment="1">
      <alignment horizontal="center" vertical="center"/>
    </xf>
    <xf numFmtId="3" fontId="7" fillId="8" borderId="1" xfId="0" applyNumberFormat="1" applyFont="1" applyFill="1" applyBorder="1" applyAlignment="1">
      <alignment horizontal="left"/>
    </xf>
    <xf numFmtId="164" fontId="3" fillId="6" borderId="1" xfId="0" applyNumberFormat="1" applyFont="1" applyFill="1" applyBorder="1" applyAlignment="1">
      <alignment horizontal="center"/>
    </xf>
    <xf numFmtId="164" fontId="8" fillId="6" borderId="1" xfId="0" applyNumberFormat="1" applyFont="1" applyFill="1" applyBorder="1" applyAlignment="1">
      <alignment horizontal="center"/>
    </xf>
    <xf numFmtId="3" fontId="5" fillId="9" borderId="1" xfId="0" applyNumberFormat="1" applyFont="1" applyFill="1" applyBorder="1" applyAlignment="1">
      <alignment horizontal="center"/>
    </xf>
    <xf numFmtId="3" fontId="5" fillId="9" borderId="1" xfId="0" applyNumberFormat="1" applyFont="1" applyFill="1" applyBorder="1"/>
    <xf numFmtId="3" fontId="3" fillId="6" borderId="1" xfId="0" applyNumberFormat="1" applyFont="1" applyFill="1" applyBorder="1"/>
    <xf numFmtId="3" fontId="0" fillId="5" borderId="2" xfId="0" applyNumberFormat="1" applyFill="1" applyBorder="1" applyAlignment="1">
      <alignment horizontal="center"/>
    </xf>
    <xf numFmtId="3" fontId="0" fillId="5" borderId="3" xfId="0" applyNumberFormat="1" applyFill="1" applyBorder="1" applyAlignment="1">
      <alignment horizontal="center"/>
    </xf>
    <xf numFmtId="3" fontId="0" fillId="5" borderId="4" xfId="0" applyNumberFormat="1" applyFill="1" applyBorder="1" applyAlignment="1">
      <alignment horizontal="center"/>
    </xf>
    <xf numFmtId="4" fontId="3" fillId="6" borderId="1" xfId="0" applyNumberFormat="1" applyFont="1" applyFill="1" applyBorder="1" applyAlignment="1">
      <alignment horizontal="center"/>
    </xf>
    <xf numFmtId="165" fontId="8" fillId="10" borderId="1" xfId="0" applyNumberFormat="1" applyFont="1" applyFill="1" applyBorder="1" applyAlignment="1">
      <alignment horizontal="right"/>
    </xf>
    <xf numFmtId="3" fontId="14" fillId="8" borderId="1" xfId="0" applyNumberFormat="1" applyFont="1" applyFill="1" applyBorder="1" applyAlignment="1">
      <alignment horizontal="right"/>
    </xf>
    <xf numFmtId="164" fontId="15" fillId="6" borderId="1" xfId="0" applyNumberFormat="1" applyFont="1" applyFill="1" applyBorder="1" applyAlignment="1">
      <alignment horizontal="center"/>
    </xf>
    <xf numFmtId="0" fontId="3" fillId="0" borderId="1" xfId="0" applyFont="1" applyBorder="1" applyAlignment="1">
      <alignment horizontal="center" vertical="center"/>
    </xf>
    <xf numFmtId="3" fontId="3" fillId="11" borderId="7" xfId="0" applyNumberFormat="1" applyFont="1" applyFill="1" applyBorder="1" applyAlignment="1">
      <alignment horizontal="center"/>
    </xf>
    <xf numFmtId="3" fontId="3" fillId="11" borderId="5" xfId="0" applyNumberFormat="1" applyFont="1" applyFill="1" applyBorder="1" applyAlignment="1">
      <alignment horizontal="center"/>
    </xf>
    <xf numFmtId="3" fontId="3" fillId="11" borderId="6" xfId="0" applyNumberFormat="1" applyFont="1" applyFill="1" applyBorder="1" applyAlignment="1">
      <alignment horizontal="center"/>
    </xf>
    <xf numFmtId="0" fontId="7" fillId="11" borderId="1" xfId="0" applyFont="1" applyFill="1" applyBorder="1" applyAlignment="1">
      <alignment horizontal="center" vertical="center"/>
    </xf>
    <xf numFmtId="0" fontId="12" fillId="0" borderId="1" xfId="0" applyFont="1" applyBorder="1" applyAlignment="1">
      <alignment horizontal="center" vertical="center"/>
    </xf>
    <xf numFmtId="3" fontId="5" fillId="4" borderId="1" xfId="0" applyNumberFormat="1" applyFont="1" applyFill="1" applyBorder="1"/>
    <xf numFmtId="3" fontId="3" fillId="5" borderId="1" xfId="0" applyNumberFormat="1" applyFont="1" applyFill="1" applyBorder="1" applyAlignment="1">
      <alignment horizontal="center"/>
    </xf>
  </cellXfs>
  <cellStyles count="1">
    <cellStyle name="Normal" xfId="0" builtinId="0"/>
  </cellStyles>
  <dxfs count="0"/>
  <tableStyles count="0" defaultTableStyle="TableStyleMedium9"/>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9.wmf"/><Relationship Id="rId13" Type="http://schemas.openxmlformats.org/officeDocument/2006/relationships/image" Target="../media/image14.wmf"/><Relationship Id="rId18" Type="http://schemas.openxmlformats.org/officeDocument/2006/relationships/image" Target="../media/image19.wmf"/><Relationship Id="rId3" Type="http://schemas.openxmlformats.org/officeDocument/2006/relationships/image" Target="../media/image4.wmf"/><Relationship Id="rId21" Type="http://schemas.openxmlformats.org/officeDocument/2006/relationships/image" Target="../media/image22.wmf"/><Relationship Id="rId7" Type="http://schemas.openxmlformats.org/officeDocument/2006/relationships/image" Target="../media/image8.wmf"/><Relationship Id="rId12" Type="http://schemas.openxmlformats.org/officeDocument/2006/relationships/image" Target="../media/image13.wmf"/><Relationship Id="rId17" Type="http://schemas.openxmlformats.org/officeDocument/2006/relationships/image" Target="../media/image18.wmf"/><Relationship Id="rId2" Type="http://schemas.openxmlformats.org/officeDocument/2006/relationships/image" Target="../media/image3.wmf"/><Relationship Id="rId16" Type="http://schemas.openxmlformats.org/officeDocument/2006/relationships/image" Target="../media/image17.wmf"/><Relationship Id="rId20" Type="http://schemas.openxmlformats.org/officeDocument/2006/relationships/image" Target="../media/image21.wmf"/><Relationship Id="rId1" Type="http://schemas.openxmlformats.org/officeDocument/2006/relationships/image" Target="../media/image2.wmf"/><Relationship Id="rId6" Type="http://schemas.openxmlformats.org/officeDocument/2006/relationships/image" Target="../media/image7.wmf"/><Relationship Id="rId11" Type="http://schemas.openxmlformats.org/officeDocument/2006/relationships/image" Target="../media/image12.wmf"/><Relationship Id="rId5" Type="http://schemas.openxmlformats.org/officeDocument/2006/relationships/image" Target="../media/image6.wmf"/><Relationship Id="rId15" Type="http://schemas.openxmlformats.org/officeDocument/2006/relationships/image" Target="../media/image16.wmf"/><Relationship Id="rId10" Type="http://schemas.openxmlformats.org/officeDocument/2006/relationships/image" Target="../media/image11.wmf"/><Relationship Id="rId19" Type="http://schemas.openxmlformats.org/officeDocument/2006/relationships/image" Target="../media/image20.wmf"/><Relationship Id="rId4" Type="http://schemas.openxmlformats.org/officeDocument/2006/relationships/image" Target="../media/image5.wmf"/><Relationship Id="rId9" Type="http://schemas.openxmlformats.org/officeDocument/2006/relationships/image" Target="../media/image10.wmf"/><Relationship Id="rId14" Type="http://schemas.openxmlformats.org/officeDocument/2006/relationships/image" Target="../media/image15.wmf"/><Relationship Id="rId22" Type="http://schemas.openxmlformats.org/officeDocument/2006/relationships/image" Target="../media/image23.w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25.jpe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0</xdr:col>
      <xdr:colOff>76200</xdr:colOff>
      <xdr:row>1</xdr:row>
      <xdr:rowOff>66675</xdr:rowOff>
    </xdr:from>
    <xdr:to>
      <xdr:col>7</xdr:col>
      <xdr:colOff>333375</xdr:colOff>
      <xdr:row>11</xdr:row>
      <xdr:rowOff>28575</xdr:rowOff>
    </xdr:to>
    <xdr:sp macro="" textlink="">
      <xdr:nvSpPr>
        <xdr:cNvPr id="1062" name="CuadroTexto 1"/>
        <xdr:cNvSpPr txBox="1">
          <a:spLocks noChangeArrowheads="1"/>
        </xdr:cNvSpPr>
      </xdr:nvSpPr>
      <xdr:spPr bwMode="auto">
        <a:xfrm>
          <a:off x="76200" y="257175"/>
          <a:ext cx="6438900" cy="2314575"/>
        </a:xfrm>
        <a:prstGeom prst="rect">
          <a:avLst/>
        </a:prstGeom>
        <a:solidFill>
          <a:srgbClr val="FFFFFF"/>
        </a:solidFill>
        <a:ln w="9525">
          <a:solidFill>
            <a:srgbClr val="BCBCBC"/>
          </a:solidFill>
          <a:miter lim="800000"/>
          <a:headEnd/>
          <a:tailEnd/>
        </a:ln>
      </xdr:spPr>
      <xdr:txBody>
        <a:bodyPr vertOverflow="clip" wrap="square" lIns="36576" tIns="32004" rIns="0" bIns="0" anchor="t" upright="1"/>
        <a:lstStyle/>
        <a:p>
          <a:pPr algn="l" rtl="0">
            <a:defRPr sz="1000"/>
          </a:pPr>
          <a:r>
            <a:rPr lang="en-US" sz="1400" b="1" i="0" u="none" strike="noStrike" baseline="0">
              <a:solidFill>
                <a:srgbClr val="003366"/>
              </a:solidFill>
              <a:latin typeface="Calibri"/>
              <a:cs typeface="Calibri"/>
            </a:rPr>
            <a:t>Ejercicio 1</a:t>
          </a:r>
        </a:p>
        <a:p>
          <a:pPr algn="l" rtl="0">
            <a:defRPr sz="1000"/>
          </a:pPr>
          <a:endParaRPr lang="en-US" sz="1400" b="0" i="0" u="none" strike="noStrike" baseline="0">
            <a:solidFill>
              <a:srgbClr val="000000"/>
            </a:solidFill>
            <a:latin typeface="Calibri"/>
            <a:cs typeface="Calibri"/>
          </a:endParaRPr>
        </a:p>
        <a:p>
          <a:pPr algn="l" rtl="0">
            <a:defRPr sz="1000"/>
          </a:pPr>
          <a:r>
            <a:rPr lang="en-US" sz="1100" b="0" i="0" u="none" strike="noStrike" baseline="0">
              <a:solidFill>
                <a:srgbClr val="333399"/>
              </a:solidFill>
              <a:latin typeface="Calibri"/>
              <a:cs typeface="Calibri"/>
            </a:rPr>
            <a:t> </a:t>
          </a:r>
          <a:r>
            <a:rPr lang="en-US" sz="1400" b="0" i="0" u="none" strike="noStrike" baseline="0">
              <a:solidFill>
                <a:srgbClr val="333399"/>
              </a:solidFill>
              <a:latin typeface="Calibri"/>
              <a:cs typeface="Calibri"/>
            </a:rPr>
            <a:t>Una empresa fotográfica tiene que realizar una compra de impresoras de gran calidad que se van a utilizar en imprimir fotografías digitales. La empresa tiene ofertas de I = 5  marcas de impresoras de similares características y precio. Para la empresa fotográfica es muy importante la “velocidad de impresión” y, por este motivo, está interesada en saber si las 5 impresoras ofertadas tienen la misma velocidad o hay una que es más rápida. Para responder a esta pregunta decide hacer un experimento que consiste en elegir una única muestra de J = 4 fotos e imprimirlas en las 5 impresoras. </a:t>
          </a:r>
        </a:p>
      </xdr:txBody>
    </xdr:sp>
    <xdr:clientData/>
  </xdr:twoCellAnchor>
  <xdr:twoCellAnchor editAs="oneCell">
    <xdr:from>
      <xdr:col>0</xdr:col>
      <xdr:colOff>85725</xdr:colOff>
      <xdr:row>59</xdr:row>
      <xdr:rowOff>28575</xdr:rowOff>
    </xdr:from>
    <xdr:to>
      <xdr:col>5</xdr:col>
      <xdr:colOff>514350</xdr:colOff>
      <xdr:row>60</xdr:row>
      <xdr:rowOff>95250</xdr:rowOff>
    </xdr:to>
    <xdr:pic>
      <xdr:nvPicPr>
        <xdr:cNvPr id="1045" name="Picture 21"/>
        <xdr:cNvPicPr>
          <a:picLocks noChangeAspect="1" noChangeArrowheads="1"/>
        </xdr:cNvPicPr>
      </xdr:nvPicPr>
      <xdr:blipFill>
        <a:blip xmlns:r="http://schemas.openxmlformats.org/officeDocument/2006/relationships" r:embed="rId1"/>
        <a:srcRect/>
        <a:stretch>
          <a:fillRect/>
        </a:stretch>
      </xdr:blipFill>
      <xdr:spPr bwMode="auto">
        <a:xfrm>
          <a:off x="85725" y="12506325"/>
          <a:ext cx="4457700" cy="266700"/>
        </a:xfrm>
        <a:prstGeom prst="rect">
          <a:avLst/>
        </a:prstGeom>
        <a:solidFill>
          <a:srgbClr val="FFFFFF"/>
        </a:solidFill>
        <a:ln w="12700">
          <a:solidFill>
            <a:srgbClr val="000000"/>
          </a:solid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oleObject" Target="../embeddings/oleObject4.bin"/><Relationship Id="rId13" Type="http://schemas.openxmlformats.org/officeDocument/2006/relationships/oleObject" Target="../embeddings/oleObject9.bin"/><Relationship Id="rId18" Type="http://schemas.openxmlformats.org/officeDocument/2006/relationships/oleObject" Target="../embeddings/oleObject14.bin"/><Relationship Id="rId26" Type="http://schemas.openxmlformats.org/officeDocument/2006/relationships/oleObject" Target="../embeddings/oleObject22.bin"/><Relationship Id="rId3" Type="http://schemas.openxmlformats.org/officeDocument/2006/relationships/vmlDrawing" Target="../drawings/vmlDrawing1.vml"/><Relationship Id="rId21" Type="http://schemas.openxmlformats.org/officeDocument/2006/relationships/oleObject" Target="../embeddings/oleObject17.bin"/><Relationship Id="rId7" Type="http://schemas.openxmlformats.org/officeDocument/2006/relationships/oleObject" Target="../embeddings/oleObject3.bin"/><Relationship Id="rId12" Type="http://schemas.openxmlformats.org/officeDocument/2006/relationships/oleObject" Target="../embeddings/oleObject8.bin"/><Relationship Id="rId17" Type="http://schemas.openxmlformats.org/officeDocument/2006/relationships/oleObject" Target="../embeddings/oleObject13.bin"/><Relationship Id="rId25" Type="http://schemas.openxmlformats.org/officeDocument/2006/relationships/oleObject" Target="../embeddings/oleObject21.bin"/><Relationship Id="rId2" Type="http://schemas.openxmlformats.org/officeDocument/2006/relationships/drawing" Target="../drawings/drawing1.xml"/><Relationship Id="rId16" Type="http://schemas.openxmlformats.org/officeDocument/2006/relationships/oleObject" Target="../embeddings/oleObject12.bin"/><Relationship Id="rId20" Type="http://schemas.openxmlformats.org/officeDocument/2006/relationships/oleObject" Target="../embeddings/oleObject16.bin"/><Relationship Id="rId29" Type="http://schemas.openxmlformats.org/officeDocument/2006/relationships/comments" Target="../comments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oleObject" Target="../embeddings/oleObject7.bin"/><Relationship Id="rId24" Type="http://schemas.openxmlformats.org/officeDocument/2006/relationships/oleObject" Target="../embeddings/oleObject20.bin"/><Relationship Id="rId5" Type="http://schemas.openxmlformats.org/officeDocument/2006/relationships/oleObject" Target="../embeddings/oleObject1.bin"/><Relationship Id="rId15" Type="http://schemas.openxmlformats.org/officeDocument/2006/relationships/oleObject" Target="../embeddings/oleObject11.bin"/><Relationship Id="rId23" Type="http://schemas.openxmlformats.org/officeDocument/2006/relationships/oleObject" Target="../embeddings/oleObject19.bin"/><Relationship Id="rId28" Type="http://schemas.openxmlformats.org/officeDocument/2006/relationships/oleObject" Target="../embeddings/oleObject24.bin"/><Relationship Id="rId10" Type="http://schemas.openxmlformats.org/officeDocument/2006/relationships/oleObject" Target="../embeddings/oleObject6.bin"/><Relationship Id="rId19" Type="http://schemas.openxmlformats.org/officeDocument/2006/relationships/oleObject" Target="../embeddings/oleObject15.bin"/><Relationship Id="rId4" Type="http://schemas.openxmlformats.org/officeDocument/2006/relationships/vmlDrawing" Target="../drawings/vmlDrawing2.vml"/><Relationship Id="rId9" Type="http://schemas.openxmlformats.org/officeDocument/2006/relationships/oleObject" Target="../embeddings/oleObject5.bin"/><Relationship Id="rId14" Type="http://schemas.openxmlformats.org/officeDocument/2006/relationships/oleObject" Target="../embeddings/oleObject10.bin"/><Relationship Id="rId22" Type="http://schemas.openxmlformats.org/officeDocument/2006/relationships/oleObject" Target="../embeddings/oleObject18.bin"/><Relationship Id="rId27" Type="http://schemas.openxmlformats.org/officeDocument/2006/relationships/oleObject" Target="../embeddings/oleObject23.bin"/></Relationships>
</file>

<file path=xl/worksheets/sheet1.xml><?xml version="1.0" encoding="utf-8"?>
<worksheet xmlns="http://schemas.openxmlformats.org/spreadsheetml/2006/main" xmlns:r="http://schemas.openxmlformats.org/officeDocument/2006/relationships">
  <sheetPr published="0" enableFormatConditionsCalculation="0"/>
  <dimension ref="A1:P133"/>
  <sheetViews>
    <sheetView tabSelected="1" view="pageLayout" workbookViewId="0">
      <selection activeCell="I80" sqref="I80"/>
    </sheetView>
  </sheetViews>
  <sheetFormatPr defaultColWidth="11.42578125" defaultRowHeight="15"/>
  <cols>
    <col min="1" max="1" width="9.28515625" customWidth="1"/>
    <col min="2" max="2" width="12.140625" customWidth="1"/>
    <col min="3" max="3" width="13.42578125" customWidth="1"/>
    <col min="4" max="4" width="13.28515625" customWidth="1"/>
    <col min="5" max="5" width="12.28515625" customWidth="1"/>
    <col min="6" max="6" width="20.85546875" customWidth="1"/>
  </cols>
  <sheetData>
    <row r="1" spans="1:12">
      <c r="A1" s="4"/>
      <c r="B1" s="4"/>
      <c r="C1" s="4"/>
      <c r="D1" s="4"/>
      <c r="E1" s="4"/>
      <c r="F1" s="4"/>
      <c r="G1" s="4"/>
      <c r="H1" s="4"/>
      <c r="I1" s="4"/>
      <c r="J1" s="4"/>
    </row>
    <row r="2" spans="1:12">
      <c r="A2" s="4"/>
      <c r="B2" s="4"/>
      <c r="C2" s="4"/>
      <c r="D2" s="4"/>
      <c r="E2" s="4"/>
      <c r="F2" s="4"/>
      <c r="G2" s="4"/>
      <c r="H2" s="4"/>
      <c r="I2" s="4"/>
      <c r="J2" s="4"/>
    </row>
    <row r="3" spans="1:12">
      <c r="A3" s="4"/>
      <c r="B3" s="4"/>
      <c r="C3" s="4"/>
      <c r="D3" s="4"/>
      <c r="E3" s="4"/>
      <c r="F3" s="4"/>
      <c r="G3" s="4"/>
      <c r="H3" s="4"/>
      <c r="I3" s="4"/>
      <c r="J3" s="4"/>
    </row>
    <row r="4" spans="1:12">
      <c r="A4" s="4"/>
      <c r="B4" s="4"/>
      <c r="C4" s="4"/>
      <c r="D4" s="4"/>
      <c r="E4" s="4"/>
      <c r="F4" s="4"/>
      <c r="G4" s="4"/>
      <c r="H4" s="4"/>
      <c r="I4" s="4"/>
      <c r="J4" s="4"/>
    </row>
    <row r="5" spans="1:12">
      <c r="A5" s="4"/>
      <c r="B5" s="4"/>
      <c r="C5" s="4"/>
      <c r="D5" s="4"/>
      <c r="E5" s="4"/>
      <c r="F5" s="4"/>
      <c r="G5" s="4"/>
      <c r="H5" s="4"/>
      <c r="I5" s="4"/>
      <c r="J5" s="4"/>
    </row>
    <row r="6" spans="1:12">
      <c r="A6" s="4"/>
      <c r="B6" s="4"/>
      <c r="C6" s="4"/>
      <c r="D6" s="4"/>
      <c r="E6" s="4"/>
      <c r="F6" s="4"/>
      <c r="G6" s="4"/>
      <c r="H6" s="4"/>
      <c r="I6" s="4"/>
      <c r="J6" s="4"/>
    </row>
    <row r="7" spans="1:12">
      <c r="A7" s="4"/>
      <c r="B7" s="4"/>
      <c r="C7" s="4"/>
      <c r="D7" s="4"/>
      <c r="E7" s="4"/>
      <c r="F7" s="4"/>
      <c r="G7" s="4"/>
      <c r="H7" s="4"/>
      <c r="I7" s="4"/>
      <c r="J7" s="4"/>
    </row>
    <row r="8" spans="1:12">
      <c r="A8" s="4"/>
      <c r="B8" s="4"/>
      <c r="C8" s="4"/>
      <c r="D8" s="4"/>
      <c r="E8" s="4"/>
      <c r="F8" s="4"/>
      <c r="G8" s="4"/>
      <c r="H8" s="4"/>
      <c r="I8" s="4"/>
      <c r="J8" s="4"/>
    </row>
    <row r="9" spans="1:12">
      <c r="A9" s="4"/>
      <c r="B9" s="4"/>
      <c r="C9" s="4"/>
      <c r="D9" s="4"/>
      <c r="E9" s="4"/>
      <c r="F9" s="4"/>
      <c r="G9" s="4"/>
      <c r="H9" s="4"/>
      <c r="I9" s="4"/>
      <c r="J9" s="4"/>
    </row>
    <row r="10" spans="1:12">
      <c r="A10" s="4"/>
      <c r="B10" s="4"/>
      <c r="C10" s="4"/>
      <c r="D10" s="4"/>
      <c r="E10" s="4"/>
      <c r="F10" s="4"/>
      <c r="G10" s="4"/>
      <c r="H10" s="4"/>
      <c r="I10" s="4"/>
      <c r="J10" s="4"/>
    </row>
    <row r="11" spans="1:12" ht="50.25" customHeight="1">
      <c r="A11" s="4"/>
      <c r="B11" s="4"/>
      <c r="C11" s="4"/>
      <c r="D11" s="4"/>
      <c r="E11" s="4"/>
      <c r="F11" s="4"/>
      <c r="G11" s="4"/>
      <c r="H11" s="4"/>
      <c r="I11" s="4"/>
      <c r="J11" s="4"/>
    </row>
    <row r="12" spans="1:12">
      <c r="A12" s="4"/>
      <c r="B12" s="4"/>
      <c r="C12" s="4"/>
      <c r="D12" s="4"/>
      <c r="E12" s="4"/>
      <c r="F12" s="4"/>
      <c r="G12" s="4"/>
      <c r="H12" s="4"/>
      <c r="I12" s="4"/>
      <c r="J12" s="4"/>
    </row>
    <row r="13" spans="1:12" ht="15.75">
      <c r="A13" s="4"/>
      <c r="B13" s="31" t="s">
        <v>5</v>
      </c>
      <c r="C13" s="32"/>
      <c r="D13" s="32"/>
      <c r="E13" s="33"/>
      <c r="F13" s="4"/>
      <c r="G13" s="4"/>
      <c r="H13" s="4"/>
      <c r="I13" s="4"/>
      <c r="J13" s="4"/>
    </row>
    <row r="14" spans="1:12" ht="15.75">
      <c r="A14" s="5"/>
      <c r="B14" s="6" t="s">
        <v>1</v>
      </c>
      <c r="C14" s="6" t="s">
        <v>2</v>
      </c>
      <c r="D14" s="6" t="s">
        <v>3</v>
      </c>
      <c r="E14" s="6" t="s">
        <v>4</v>
      </c>
      <c r="F14" s="4"/>
      <c r="G14" s="4"/>
      <c r="H14" s="4"/>
      <c r="I14" s="4"/>
      <c r="J14" s="4"/>
      <c r="K14" s="3"/>
      <c r="L14" s="3"/>
    </row>
    <row r="15" spans="1:12" ht="15.75">
      <c r="A15" s="7" t="s">
        <v>6</v>
      </c>
      <c r="B15" s="8">
        <v>89</v>
      </c>
      <c r="C15" s="8">
        <v>88</v>
      </c>
      <c r="D15" s="8">
        <v>97</v>
      </c>
      <c r="E15" s="8">
        <v>94</v>
      </c>
      <c r="F15" s="4"/>
      <c r="G15" s="4"/>
      <c r="H15" s="4"/>
      <c r="I15" s="4"/>
      <c r="J15" s="4"/>
      <c r="K15" s="3"/>
      <c r="L15" s="3"/>
    </row>
    <row r="16" spans="1:12" ht="18.75">
      <c r="A16" s="7" t="s">
        <v>7</v>
      </c>
      <c r="B16" s="8">
        <v>84</v>
      </c>
      <c r="C16" s="8">
        <v>77</v>
      </c>
      <c r="D16" s="8">
        <v>92</v>
      </c>
      <c r="E16" s="8">
        <v>79</v>
      </c>
      <c r="F16" s="28" t="s">
        <v>23</v>
      </c>
      <c r="G16" s="17">
        <v>5</v>
      </c>
      <c r="H16" s="4"/>
      <c r="I16" s="4"/>
      <c r="J16" s="4"/>
      <c r="K16" s="3"/>
      <c r="L16" s="3"/>
    </row>
    <row r="17" spans="1:16" ht="18.75">
      <c r="A17" s="7" t="s">
        <v>8</v>
      </c>
      <c r="B17" s="8">
        <v>81</v>
      </c>
      <c r="C17" s="8">
        <v>87</v>
      </c>
      <c r="D17" s="8">
        <v>87</v>
      </c>
      <c r="E17" s="8">
        <v>85</v>
      </c>
      <c r="F17" s="28" t="s">
        <v>24</v>
      </c>
      <c r="G17" s="17">
        <v>4</v>
      </c>
      <c r="H17" s="4"/>
      <c r="I17" s="4"/>
      <c r="J17" s="4"/>
      <c r="K17" s="3"/>
      <c r="L17" s="3"/>
    </row>
    <row r="18" spans="1:16" ht="15.75">
      <c r="A18" s="7" t="s">
        <v>9</v>
      </c>
      <c r="B18" s="8">
        <v>87</v>
      </c>
      <c r="C18" s="8">
        <v>92</v>
      </c>
      <c r="D18" s="8">
        <v>89</v>
      </c>
      <c r="E18" s="8">
        <v>84</v>
      </c>
      <c r="F18" s="4"/>
      <c r="G18" s="4"/>
      <c r="H18" s="4"/>
      <c r="I18" s="4"/>
      <c r="J18" s="4"/>
      <c r="K18" s="3"/>
      <c r="L18" s="3"/>
    </row>
    <row r="19" spans="1:16" ht="15.75">
      <c r="A19" s="7" t="s">
        <v>10</v>
      </c>
      <c r="B19" s="8">
        <v>79</v>
      </c>
      <c r="C19" s="8">
        <v>81</v>
      </c>
      <c r="D19" s="8">
        <v>80</v>
      </c>
      <c r="E19" s="8">
        <v>88</v>
      </c>
      <c r="F19" s="4"/>
      <c r="G19" s="4"/>
      <c r="H19" s="4"/>
      <c r="I19" s="4"/>
      <c r="J19" s="4"/>
      <c r="K19" s="3"/>
      <c r="L19" s="3"/>
    </row>
    <row r="20" spans="1:16">
      <c r="A20" s="4"/>
      <c r="B20" s="4"/>
      <c r="C20" s="4"/>
      <c r="D20" s="4"/>
      <c r="E20" s="4"/>
      <c r="F20" s="4"/>
      <c r="G20" s="4"/>
      <c r="H20" s="4"/>
      <c r="I20" s="4"/>
      <c r="J20" s="4"/>
      <c r="K20" s="3"/>
      <c r="L20" s="3"/>
    </row>
    <row r="21" spans="1:16" ht="15.75">
      <c r="A21" s="4"/>
      <c r="B21" s="4"/>
      <c r="C21" s="4"/>
      <c r="D21" s="4"/>
      <c r="E21" s="4"/>
      <c r="F21" s="9" t="s">
        <v>11</v>
      </c>
      <c r="G21" s="4"/>
      <c r="H21" s="4"/>
      <c r="I21" s="4"/>
      <c r="J21" s="4"/>
      <c r="K21" s="2"/>
      <c r="L21" s="2"/>
      <c r="M21" s="1"/>
      <c r="N21" s="1"/>
      <c r="O21" s="1"/>
      <c r="P21" s="1"/>
    </row>
    <row r="22" spans="1:16" ht="20.100000000000001" customHeight="1">
      <c r="A22" s="4"/>
      <c r="B22" s="10">
        <f>SUM(B15:B19)</f>
        <v>420</v>
      </c>
      <c r="C22" s="10">
        <f>SUM(C15:C19)</f>
        <v>425</v>
      </c>
      <c r="D22" s="10">
        <f>SUM(D15:D19)</f>
        <v>445</v>
      </c>
      <c r="E22" s="10">
        <f>SUM(E15:E19)</f>
        <v>430</v>
      </c>
      <c r="F22" s="13">
        <f>SUM(B22:E22)</f>
        <v>1720</v>
      </c>
      <c r="G22" s="4"/>
      <c r="H22" s="4"/>
      <c r="I22" s="4"/>
      <c r="J22" s="4"/>
      <c r="K22" s="2"/>
      <c r="L22" s="2"/>
      <c r="M22" s="1"/>
      <c r="N22" s="1"/>
      <c r="O22" s="1"/>
      <c r="P22" s="1"/>
    </row>
    <row r="23" spans="1:16" ht="20.100000000000001" customHeight="1">
      <c r="A23" s="4"/>
      <c r="B23" s="11">
        <f>POWER(B22,2)</f>
        <v>176400</v>
      </c>
      <c r="C23" s="11">
        <f>POWER(C22,2)</f>
        <v>180625</v>
      </c>
      <c r="D23" s="11">
        <f>POWER(D22,2)</f>
        <v>198025</v>
      </c>
      <c r="E23" s="11">
        <f>POWER(E22,2)</f>
        <v>184900</v>
      </c>
      <c r="F23" s="13">
        <f>SUM(B23:E23)</f>
        <v>739950</v>
      </c>
      <c r="G23" s="4"/>
      <c r="H23" s="4"/>
      <c r="I23" s="4"/>
      <c r="J23" s="4"/>
      <c r="K23" s="2"/>
      <c r="L23" s="2"/>
      <c r="M23" s="1"/>
      <c r="N23" s="1"/>
      <c r="O23" s="1"/>
      <c r="P23" s="1"/>
    </row>
    <row r="24" spans="1:16" ht="15.75">
      <c r="A24" s="4"/>
      <c r="B24" s="12">
        <f>B22/$G$16</f>
        <v>84</v>
      </c>
      <c r="C24" s="12">
        <f>C22/$G$16</f>
        <v>85</v>
      </c>
      <c r="D24" s="12">
        <f>D22/$G$16</f>
        <v>89</v>
      </c>
      <c r="E24" s="12">
        <f>E22/$G$16</f>
        <v>86</v>
      </c>
      <c r="F24" s="5"/>
      <c r="G24" s="4"/>
      <c r="H24" s="4"/>
      <c r="I24" s="4"/>
      <c r="J24" s="4"/>
      <c r="K24" s="2"/>
      <c r="L24" s="2"/>
      <c r="M24" s="1"/>
      <c r="N24" s="1"/>
      <c r="O24" s="1"/>
      <c r="P24" s="1"/>
    </row>
    <row r="25" spans="1:16" ht="15.75">
      <c r="A25" s="4"/>
      <c r="B25" s="4"/>
      <c r="C25" s="4"/>
      <c r="D25" s="4"/>
      <c r="E25" s="4"/>
      <c r="F25" s="5"/>
      <c r="G25" s="4"/>
      <c r="H25" s="4"/>
      <c r="I25" s="4"/>
      <c r="J25" s="4"/>
      <c r="K25" s="2"/>
      <c r="L25" s="2"/>
      <c r="M25" s="1"/>
      <c r="N25" s="1"/>
      <c r="O25" s="1"/>
      <c r="P25" s="1"/>
    </row>
    <row r="26" spans="1:16" ht="15.75">
      <c r="A26" s="4"/>
      <c r="B26" s="4"/>
      <c r="C26" s="4"/>
      <c r="D26" s="4"/>
      <c r="E26" s="4"/>
      <c r="F26" s="5"/>
      <c r="G26" s="4"/>
      <c r="H26" s="4"/>
      <c r="I26" s="4"/>
      <c r="J26" s="4"/>
      <c r="K26" s="2"/>
      <c r="L26" s="2"/>
      <c r="M26" s="1"/>
      <c r="N26" s="1"/>
      <c r="O26" s="1"/>
      <c r="P26" s="1"/>
    </row>
    <row r="27" spans="1:16" ht="15.75">
      <c r="A27" s="4"/>
      <c r="B27" s="4"/>
      <c r="C27" s="4"/>
      <c r="D27" s="4"/>
      <c r="E27" s="4"/>
      <c r="F27" s="5"/>
      <c r="G27" s="4"/>
      <c r="H27" s="4"/>
      <c r="I27" s="4"/>
      <c r="J27" s="4"/>
      <c r="K27" s="2"/>
      <c r="L27" s="3"/>
      <c r="M27" s="1"/>
      <c r="N27" s="1"/>
      <c r="O27" s="1"/>
      <c r="P27" s="1"/>
    </row>
    <row r="28" spans="1:16" ht="15.75">
      <c r="A28" s="4"/>
      <c r="B28" s="23">
        <f>B15^2</f>
        <v>7921</v>
      </c>
      <c r="C28" s="23">
        <f>C15^2</f>
        <v>7744</v>
      </c>
      <c r="D28" s="23">
        <f>D15^2</f>
        <v>9409</v>
      </c>
      <c r="E28" s="23">
        <f>E15^2</f>
        <v>8836</v>
      </c>
      <c r="F28" s="5"/>
      <c r="G28" s="5"/>
      <c r="H28" s="5"/>
      <c r="I28" s="5"/>
      <c r="J28" s="5"/>
      <c r="K28" s="2"/>
      <c r="L28" s="3"/>
      <c r="M28" s="1"/>
      <c r="N28" s="1"/>
      <c r="O28" s="1"/>
      <c r="P28" s="1"/>
    </row>
    <row r="29" spans="1:16" ht="15.75">
      <c r="A29" s="4"/>
      <c r="B29" s="24">
        <f t="shared" ref="B29:E32" si="0">B16^2</f>
        <v>7056</v>
      </c>
      <c r="C29" s="24">
        <f t="shared" si="0"/>
        <v>5929</v>
      </c>
      <c r="D29" s="24">
        <f t="shared" si="0"/>
        <v>8464</v>
      </c>
      <c r="E29" s="24">
        <f t="shared" si="0"/>
        <v>6241</v>
      </c>
      <c r="F29" s="5"/>
      <c r="G29" s="5"/>
      <c r="H29" s="5"/>
      <c r="I29" s="5"/>
      <c r="J29" s="5"/>
      <c r="K29" s="2"/>
      <c r="L29" s="3"/>
      <c r="M29" s="1"/>
      <c r="N29" s="1"/>
      <c r="O29" s="1"/>
      <c r="P29" s="1"/>
    </row>
    <row r="30" spans="1:16" ht="15.75">
      <c r="A30" s="4"/>
      <c r="B30" s="24">
        <f t="shared" si="0"/>
        <v>6561</v>
      </c>
      <c r="C30" s="24">
        <f t="shared" si="0"/>
        <v>7569</v>
      </c>
      <c r="D30" s="24">
        <f t="shared" si="0"/>
        <v>7569</v>
      </c>
      <c r="E30" s="24">
        <f t="shared" si="0"/>
        <v>7225</v>
      </c>
      <c r="F30" s="5"/>
      <c r="G30" s="5"/>
      <c r="H30" s="5"/>
      <c r="I30" s="5"/>
      <c r="J30" s="5"/>
      <c r="K30" s="2"/>
      <c r="L30" s="3"/>
      <c r="M30" s="1"/>
      <c r="N30" s="1"/>
      <c r="O30" s="1"/>
      <c r="P30" s="1"/>
    </row>
    <row r="31" spans="1:16" ht="15.75">
      <c r="A31" s="5"/>
      <c r="B31" s="24">
        <f t="shared" si="0"/>
        <v>7569</v>
      </c>
      <c r="C31" s="24">
        <f t="shared" si="0"/>
        <v>8464</v>
      </c>
      <c r="D31" s="24">
        <f t="shared" si="0"/>
        <v>7921</v>
      </c>
      <c r="E31" s="24">
        <f t="shared" si="0"/>
        <v>7056</v>
      </c>
      <c r="F31" s="5"/>
      <c r="G31" s="5"/>
      <c r="H31" s="5"/>
      <c r="I31" s="5"/>
      <c r="J31" s="5"/>
      <c r="K31" s="2"/>
      <c r="L31" s="2"/>
      <c r="M31" s="1"/>
      <c r="N31" s="1"/>
      <c r="O31" s="1"/>
      <c r="P31" s="1"/>
    </row>
    <row r="32" spans="1:16" ht="15.75">
      <c r="A32" s="5"/>
      <c r="B32" s="25">
        <f t="shared" si="0"/>
        <v>6241</v>
      </c>
      <c r="C32" s="25">
        <f t="shared" si="0"/>
        <v>6561</v>
      </c>
      <c r="D32" s="25">
        <f t="shared" si="0"/>
        <v>6400</v>
      </c>
      <c r="E32" s="25">
        <f t="shared" si="0"/>
        <v>7744</v>
      </c>
      <c r="F32" s="5"/>
      <c r="G32" s="5"/>
      <c r="H32" s="5"/>
      <c r="I32" s="5"/>
      <c r="J32" s="5"/>
      <c r="K32" s="2"/>
      <c r="L32" s="2"/>
      <c r="M32" s="1"/>
      <c r="N32" s="1"/>
      <c r="O32" s="1"/>
      <c r="P32" s="1"/>
    </row>
    <row r="33" spans="1:16" ht="18" customHeight="1">
      <c r="A33" s="5"/>
      <c r="B33" s="22">
        <f>SUM(B28:B32)</f>
        <v>35348</v>
      </c>
      <c r="C33" s="22">
        <f>SUM(C28:C32)</f>
        <v>36267</v>
      </c>
      <c r="D33" s="22">
        <f>SUM(D28:D32)</f>
        <v>39763</v>
      </c>
      <c r="E33" s="22">
        <f>SUM(E28:E32)</f>
        <v>37102</v>
      </c>
      <c r="F33" s="20">
        <f>SUM(B33:E33)</f>
        <v>148480</v>
      </c>
      <c r="G33" s="5"/>
      <c r="H33" s="5"/>
      <c r="I33" s="5"/>
      <c r="J33" s="5"/>
      <c r="K33" s="2"/>
      <c r="L33" s="2"/>
      <c r="M33" s="1"/>
      <c r="N33" s="1"/>
      <c r="O33" s="1"/>
      <c r="P33" s="1"/>
    </row>
    <row r="34" spans="1:16" ht="15.75">
      <c r="A34" s="5"/>
      <c r="B34" s="5"/>
      <c r="C34" s="5"/>
      <c r="D34" s="5"/>
      <c r="E34" s="5"/>
      <c r="F34" s="5"/>
      <c r="G34" s="5"/>
      <c r="H34" s="5"/>
      <c r="I34" s="5"/>
      <c r="J34" s="5"/>
      <c r="K34" s="2"/>
      <c r="L34" s="2"/>
      <c r="M34" s="1"/>
      <c r="N34" s="1"/>
      <c r="O34" s="1"/>
      <c r="P34" s="1"/>
    </row>
    <row r="35" spans="1:16" ht="24" customHeight="1">
      <c r="A35" s="5"/>
      <c r="B35" s="14"/>
      <c r="C35" s="14"/>
      <c r="D35" s="14"/>
      <c r="E35" s="14"/>
      <c r="F35" s="5"/>
      <c r="G35" s="5"/>
      <c r="H35" s="5"/>
      <c r="I35" s="5"/>
      <c r="J35" s="5"/>
      <c r="K35" s="2"/>
      <c r="L35" s="2"/>
      <c r="M35" s="1"/>
      <c r="N35" s="1"/>
      <c r="O35" s="1"/>
      <c r="P35" s="1"/>
    </row>
    <row r="36" spans="1:16" ht="15.75">
      <c r="A36" s="5"/>
      <c r="B36" s="15">
        <f>SUM(B15:E15)</f>
        <v>368</v>
      </c>
      <c r="C36" s="15">
        <f>B36^2</f>
        <v>135424</v>
      </c>
      <c r="D36" s="16">
        <f>B36/$G$17</f>
        <v>92</v>
      </c>
      <c r="E36" s="15">
        <f>SUM(B28:E28)</f>
        <v>33910</v>
      </c>
      <c r="F36" s="5"/>
      <c r="G36" s="5"/>
      <c r="H36" s="5"/>
      <c r="I36" s="5"/>
      <c r="J36" s="5"/>
      <c r="K36" s="2"/>
      <c r="L36" s="2"/>
      <c r="M36" s="1"/>
      <c r="N36" s="1"/>
      <c r="O36" s="1"/>
      <c r="P36" s="1"/>
    </row>
    <row r="37" spans="1:16" ht="15.75">
      <c r="A37" s="5"/>
      <c r="B37" s="15">
        <f>SUM(B16:E16)</f>
        <v>332</v>
      </c>
      <c r="C37" s="15">
        <f>B37^2</f>
        <v>110224</v>
      </c>
      <c r="D37" s="16">
        <f>B37/$G$17</f>
        <v>83</v>
      </c>
      <c r="E37" s="15">
        <f>SUM(B29:E29)</f>
        <v>27690</v>
      </c>
      <c r="F37" s="5"/>
      <c r="G37" s="5"/>
      <c r="H37" s="5"/>
      <c r="I37" s="5"/>
      <c r="J37" s="5"/>
      <c r="K37" s="2"/>
      <c r="L37" s="2"/>
      <c r="M37" s="1"/>
      <c r="N37" s="1"/>
      <c r="O37" s="1"/>
      <c r="P37" s="1"/>
    </row>
    <row r="38" spans="1:16" ht="15.75">
      <c r="A38" s="5"/>
      <c r="B38" s="15">
        <f>SUM(B17:E17)</f>
        <v>340</v>
      </c>
      <c r="C38" s="15">
        <f>B38^2</f>
        <v>115600</v>
      </c>
      <c r="D38" s="16">
        <f>B38/$G$17</f>
        <v>85</v>
      </c>
      <c r="E38" s="15">
        <f>SUM(B30:E30)</f>
        <v>28924</v>
      </c>
      <c r="F38" s="5"/>
      <c r="G38" s="5"/>
      <c r="H38" s="5"/>
      <c r="I38" s="5"/>
      <c r="J38" s="5"/>
      <c r="K38" s="2"/>
      <c r="L38" s="2"/>
      <c r="M38" s="1"/>
      <c r="N38" s="1"/>
      <c r="O38" s="1"/>
      <c r="P38" s="1"/>
    </row>
    <row r="39" spans="1:16" ht="15.75">
      <c r="A39" s="5"/>
      <c r="B39" s="15">
        <f>SUM(B18:E18)</f>
        <v>352</v>
      </c>
      <c r="C39" s="15">
        <f>B39^2</f>
        <v>123904</v>
      </c>
      <c r="D39" s="16">
        <f>B39/$G$17</f>
        <v>88</v>
      </c>
      <c r="E39" s="15">
        <f>SUM(B31:E31)</f>
        <v>31010</v>
      </c>
      <c r="F39" s="5"/>
      <c r="G39" s="5"/>
      <c r="H39" s="5"/>
      <c r="I39" s="5"/>
      <c r="J39" s="5"/>
      <c r="K39" s="2"/>
      <c r="L39" s="2"/>
      <c r="M39" s="1"/>
      <c r="N39" s="1"/>
      <c r="O39" s="1"/>
      <c r="P39" s="1"/>
    </row>
    <row r="40" spans="1:16" ht="15.75">
      <c r="A40" s="5"/>
      <c r="B40" s="15">
        <f>SUM(B19:E19)</f>
        <v>328</v>
      </c>
      <c r="C40" s="15">
        <f>B40^2</f>
        <v>107584</v>
      </c>
      <c r="D40" s="16">
        <v>56</v>
      </c>
      <c r="E40" s="15">
        <f>SUM(B32:E32)</f>
        <v>26946</v>
      </c>
      <c r="F40" s="5"/>
      <c r="G40" s="5"/>
      <c r="H40" s="5"/>
      <c r="I40" s="5"/>
      <c r="J40" s="5"/>
      <c r="K40" s="2"/>
      <c r="L40" s="2"/>
      <c r="M40" s="1"/>
      <c r="N40" s="1"/>
      <c r="O40" s="1"/>
      <c r="P40" s="1"/>
    </row>
    <row r="41" spans="1:16" ht="20.100000000000001" customHeight="1">
      <c r="A41" s="5"/>
      <c r="B41" s="22">
        <f>SUM(B36:B40)</f>
        <v>1720</v>
      </c>
      <c r="C41" s="22">
        <f>SUM(C36:C40)</f>
        <v>592736</v>
      </c>
      <c r="D41" s="5"/>
      <c r="E41" s="21">
        <f>SUM(E36:E40)</f>
        <v>148480</v>
      </c>
      <c r="F41" s="5"/>
      <c r="G41" s="5"/>
      <c r="H41" s="5"/>
      <c r="I41" s="5"/>
      <c r="J41" s="5"/>
      <c r="K41" s="2"/>
      <c r="L41" s="2"/>
      <c r="M41" s="1"/>
      <c r="N41" s="1"/>
      <c r="O41" s="1"/>
      <c r="P41" s="1"/>
    </row>
    <row r="42" spans="1:16" ht="15.75">
      <c r="A42" s="5"/>
      <c r="B42" s="5"/>
      <c r="C42" s="5"/>
      <c r="D42" s="5"/>
      <c r="E42" s="5"/>
      <c r="F42" s="5"/>
      <c r="G42" s="5"/>
      <c r="H42" s="5"/>
      <c r="I42" s="5"/>
      <c r="J42" s="5"/>
      <c r="K42" s="2"/>
      <c r="L42" s="2"/>
      <c r="M42" s="1"/>
      <c r="N42" s="1"/>
      <c r="O42" s="1"/>
      <c r="P42" s="1"/>
    </row>
    <row r="43" spans="1:16" ht="15.75">
      <c r="A43" s="5"/>
      <c r="B43" s="5"/>
      <c r="C43" s="5"/>
      <c r="D43" s="5"/>
      <c r="E43" s="5"/>
      <c r="F43" s="5"/>
      <c r="G43" s="5"/>
      <c r="H43" s="5"/>
      <c r="I43" s="5"/>
      <c r="J43" s="5"/>
      <c r="K43" s="2"/>
      <c r="L43" s="2"/>
      <c r="M43" s="1"/>
      <c r="N43" s="1"/>
      <c r="O43" s="1"/>
      <c r="P43" s="1"/>
    </row>
    <row r="44" spans="1:16" ht="15.75">
      <c r="A44" s="5"/>
      <c r="B44" s="5"/>
      <c r="C44" s="5"/>
      <c r="D44" s="5"/>
      <c r="E44" s="5"/>
      <c r="F44" s="5"/>
      <c r="G44" s="5"/>
      <c r="H44" s="5"/>
      <c r="I44" s="5"/>
      <c r="J44" s="5"/>
      <c r="K44" s="2"/>
      <c r="L44" s="2"/>
      <c r="M44" s="1"/>
      <c r="N44" s="1"/>
      <c r="O44" s="1"/>
      <c r="P44" s="1"/>
    </row>
    <row r="45" spans="1:16" ht="15.75">
      <c r="A45" s="5"/>
      <c r="B45" s="5"/>
      <c r="C45" s="5"/>
      <c r="D45" s="5"/>
      <c r="E45" s="5"/>
      <c r="F45" s="5"/>
      <c r="G45" s="5"/>
      <c r="H45" s="5"/>
      <c r="I45" s="5"/>
      <c r="J45" s="5"/>
      <c r="K45" s="2"/>
      <c r="L45" s="2"/>
      <c r="M45" s="1"/>
      <c r="N45" s="1"/>
      <c r="O45" s="1"/>
      <c r="P45" s="1"/>
    </row>
    <row r="46" spans="1:16" ht="15.75">
      <c r="A46" s="5"/>
      <c r="B46" s="5"/>
      <c r="C46" s="5"/>
      <c r="E46" s="29">
        <f>(B41^2)/(G16*G17)</f>
        <v>147920</v>
      </c>
      <c r="F46" s="5"/>
      <c r="G46" s="5"/>
      <c r="H46" s="5"/>
      <c r="I46" s="5"/>
      <c r="J46" s="5"/>
      <c r="K46" s="2"/>
      <c r="L46" s="2"/>
      <c r="M46" s="1"/>
      <c r="N46" s="1"/>
      <c r="O46" s="1"/>
      <c r="P46" s="1"/>
    </row>
    <row r="47" spans="1:16" ht="15.75">
      <c r="A47" s="5"/>
      <c r="B47" s="5"/>
      <c r="C47" s="5"/>
      <c r="D47" s="5"/>
      <c r="E47" s="5"/>
      <c r="F47" s="5"/>
      <c r="G47" s="5"/>
      <c r="H47" s="5"/>
      <c r="I47" s="5"/>
      <c r="J47" s="5"/>
      <c r="K47" s="2"/>
      <c r="L47" s="2"/>
      <c r="M47" s="1"/>
      <c r="N47" s="1"/>
      <c r="O47" s="1"/>
      <c r="P47" s="1"/>
    </row>
    <row r="48" spans="1:16" ht="15.75">
      <c r="A48" s="5"/>
      <c r="B48" s="5"/>
      <c r="C48" s="5"/>
      <c r="D48" s="5"/>
      <c r="E48" s="5"/>
      <c r="F48" s="5"/>
      <c r="G48" s="5"/>
      <c r="H48" s="5"/>
      <c r="I48" s="5"/>
      <c r="J48" s="5"/>
      <c r="K48" s="2"/>
      <c r="L48" s="2"/>
      <c r="M48" s="1"/>
      <c r="N48" s="1"/>
      <c r="O48" s="1"/>
      <c r="P48" s="1"/>
    </row>
    <row r="49" spans="1:16" ht="15.75">
      <c r="A49" s="5"/>
      <c r="B49" s="5"/>
      <c r="C49" s="5"/>
      <c r="D49" s="5"/>
      <c r="E49" s="18">
        <f>(F23/G16)-((B41^2)/(G16*G17))</f>
        <v>70</v>
      </c>
      <c r="F49" s="5"/>
      <c r="G49" s="5"/>
      <c r="H49" s="5"/>
      <c r="I49" s="5"/>
      <c r="J49" s="5"/>
      <c r="K49" s="2"/>
      <c r="L49" s="2"/>
      <c r="M49" s="1"/>
      <c r="N49" s="1"/>
      <c r="O49" s="1"/>
      <c r="P49" s="1"/>
    </row>
    <row r="50" spans="1:16" ht="15.75">
      <c r="A50" s="5"/>
      <c r="B50" s="5"/>
      <c r="C50" s="5"/>
      <c r="D50" s="5"/>
      <c r="E50" s="5"/>
      <c r="F50" s="5"/>
      <c r="G50" s="5"/>
      <c r="H50" s="5"/>
      <c r="I50" s="5"/>
      <c r="J50" s="5"/>
      <c r="K50" s="2"/>
      <c r="L50" s="2"/>
      <c r="M50" s="1"/>
      <c r="N50" s="1"/>
      <c r="O50" s="1"/>
      <c r="P50" s="1"/>
    </row>
    <row r="51" spans="1:16" ht="15.75">
      <c r="A51" s="5"/>
      <c r="B51" s="5"/>
      <c r="C51" s="5"/>
      <c r="D51" s="5"/>
      <c r="E51" s="5"/>
      <c r="F51" s="5"/>
      <c r="G51" s="5"/>
      <c r="H51" s="5"/>
      <c r="I51" s="5"/>
      <c r="J51" s="5"/>
      <c r="K51" s="2"/>
      <c r="L51" s="2"/>
      <c r="M51" s="1"/>
      <c r="N51" s="1"/>
      <c r="O51" s="1"/>
      <c r="P51" s="1"/>
    </row>
    <row r="52" spans="1:16" ht="15.75">
      <c r="A52" s="5"/>
      <c r="B52" s="5"/>
      <c r="C52" s="5"/>
      <c r="D52" s="5"/>
      <c r="E52" s="5"/>
      <c r="F52" s="5"/>
      <c r="G52" s="5"/>
      <c r="H52" s="5"/>
      <c r="I52" s="5"/>
      <c r="J52" s="5"/>
      <c r="K52" s="2"/>
      <c r="L52" s="2"/>
      <c r="M52" s="1"/>
      <c r="N52" s="1"/>
      <c r="O52" s="1"/>
      <c r="P52" s="1"/>
    </row>
    <row r="53" spans="1:16" ht="15.75">
      <c r="A53" s="5"/>
      <c r="B53" s="5"/>
      <c r="C53" s="5"/>
      <c r="D53" s="5"/>
      <c r="E53" s="19">
        <f>(C41/G17)-((B41^2)/(G16*G17))</f>
        <v>264</v>
      </c>
      <c r="F53" s="5"/>
      <c r="G53" s="5"/>
      <c r="H53" s="5"/>
      <c r="I53" s="5"/>
      <c r="J53" s="5"/>
      <c r="K53" s="2"/>
      <c r="L53" s="2"/>
      <c r="M53" s="1"/>
      <c r="N53" s="1"/>
      <c r="O53" s="1"/>
      <c r="P53" s="1"/>
    </row>
    <row r="54" spans="1:16" ht="15.75">
      <c r="A54" s="5"/>
      <c r="B54" s="5"/>
      <c r="C54" s="5"/>
      <c r="D54" s="5"/>
      <c r="E54" s="5"/>
      <c r="F54" s="5"/>
      <c r="G54" s="5"/>
      <c r="H54" s="5"/>
      <c r="I54" s="5"/>
      <c r="J54" s="5"/>
      <c r="K54" s="2"/>
      <c r="L54" s="2"/>
      <c r="M54" s="1"/>
      <c r="N54" s="1"/>
      <c r="O54" s="1"/>
      <c r="P54" s="1"/>
    </row>
    <row r="55" spans="1:16" ht="15.75">
      <c r="A55" s="5"/>
      <c r="B55" s="5"/>
      <c r="C55" s="5"/>
      <c r="D55" s="5"/>
      <c r="E55" s="5"/>
      <c r="F55" s="5"/>
      <c r="G55" s="5"/>
      <c r="H55" s="5"/>
      <c r="I55" s="5"/>
      <c r="J55" s="5"/>
      <c r="K55" s="2"/>
      <c r="L55" s="2"/>
      <c r="M55" s="1"/>
      <c r="N55" s="1"/>
      <c r="O55" s="1"/>
      <c r="P55" s="1"/>
    </row>
    <row r="56" spans="1:16" ht="15.75">
      <c r="A56" s="5"/>
      <c r="B56" s="5"/>
      <c r="C56" s="5"/>
      <c r="D56" s="5"/>
      <c r="E56" s="5"/>
      <c r="F56" s="5"/>
      <c r="G56" s="5"/>
      <c r="H56" s="5"/>
      <c r="I56" s="5"/>
      <c r="J56" s="5"/>
      <c r="K56" s="2"/>
      <c r="L56" s="2"/>
      <c r="M56" s="1"/>
      <c r="N56" s="1"/>
      <c r="O56" s="1"/>
      <c r="P56" s="1"/>
    </row>
    <row r="57" spans="1:16" ht="15.75">
      <c r="A57" s="5"/>
      <c r="B57" s="5"/>
      <c r="C57" s="5"/>
      <c r="D57" s="5"/>
      <c r="E57" s="18">
        <f>((F33+E41)/2)-((B41^2)/(G16*G17))</f>
        <v>560</v>
      </c>
      <c r="F57" s="5"/>
      <c r="G57" s="5"/>
      <c r="H57" s="5"/>
      <c r="I57" s="5"/>
      <c r="J57" s="5"/>
      <c r="K57" s="2"/>
      <c r="L57" s="2"/>
      <c r="M57" s="1"/>
      <c r="N57" s="1"/>
      <c r="O57" s="1"/>
      <c r="P57" s="1"/>
    </row>
    <row r="58" spans="1:16" ht="15.75">
      <c r="A58" s="5"/>
      <c r="B58" s="5"/>
      <c r="C58" s="5"/>
      <c r="D58" s="5"/>
      <c r="E58" s="5"/>
      <c r="F58" s="5"/>
      <c r="G58" s="5"/>
      <c r="H58" s="5"/>
      <c r="I58" s="5"/>
      <c r="J58" s="5"/>
      <c r="K58" s="2"/>
      <c r="L58" s="2"/>
      <c r="M58" s="1"/>
      <c r="N58" s="1"/>
      <c r="O58" s="1"/>
      <c r="P58" s="1"/>
    </row>
    <row r="59" spans="1:16" ht="15.75">
      <c r="A59" s="5"/>
      <c r="B59" s="5"/>
      <c r="C59" s="5"/>
      <c r="D59" s="5"/>
      <c r="E59" s="5"/>
      <c r="F59" s="5"/>
      <c r="G59" s="5"/>
      <c r="H59" s="5"/>
      <c r="I59" s="5"/>
      <c r="J59" s="5"/>
      <c r="K59" s="2"/>
      <c r="L59" s="2"/>
      <c r="M59" s="1"/>
      <c r="N59" s="1"/>
      <c r="O59" s="1"/>
      <c r="P59" s="1"/>
    </row>
    <row r="60" spans="1:16" ht="15.75">
      <c r="A60" s="5"/>
      <c r="B60" s="5"/>
      <c r="C60" s="5"/>
      <c r="D60" s="5"/>
      <c r="E60" s="5"/>
      <c r="F60" s="5"/>
      <c r="G60" s="5"/>
      <c r="H60" s="5"/>
      <c r="I60" s="5"/>
      <c r="J60" s="5"/>
      <c r="K60" s="2"/>
      <c r="L60" s="2"/>
      <c r="M60" s="1"/>
      <c r="N60" s="1"/>
      <c r="O60" s="1"/>
      <c r="P60" s="1"/>
    </row>
    <row r="61" spans="1:16" ht="15.75">
      <c r="A61" s="5"/>
      <c r="B61" s="5"/>
      <c r="C61" s="5"/>
      <c r="D61" s="5"/>
      <c r="E61" s="5"/>
      <c r="F61" s="5"/>
      <c r="G61" s="5"/>
      <c r="H61" s="5"/>
      <c r="I61" s="5"/>
      <c r="J61" s="5"/>
      <c r="K61" s="2"/>
      <c r="L61" s="2"/>
      <c r="M61" s="1"/>
      <c r="N61" s="1"/>
      <c r="O61" s="1"/>
      <c r="P61" s="1"/>
    </row>
    <row r="62" spans="1:16" ht="15.75">
      <c r="A62" s="5"/>
      <c r="B62" s="5"/>
      <c r="C62" s="5"/>
      <c r="D62" s="5"/>
      <c r="E62" s="5"/>
      <c r="F62" s="18">
        <f>E57-E49-E53</f>
        <v>226</v>
      </c>
      <c r="G62" s="5"/>
      <c r="H62" s="5"/>
      <c r="I62" s="5"/>
      <c r="J62" s="5"/>
      <c r="K62" s="2"/>
      <c r="L62" s="2"/>
      <c r="M62" s="1"/>
      <c r="N62" s="1"/>
      <c r="O62" s="1"/>
      <c r="P62" s="1"/>
    </row>
    <row r="63" spans="1:16" ht="15.75">
      <c r="A63" s="1"/>
      <c r="B63" s="1"/>
      <c r="C63" s="1"/>
      <c r="D63" s="1"/>
      <c r="E63" s="1"/>
      <c r="F63" s="1"/>
      <c r="G63" s="1"/>
      <c r="H63" s="1"/>
      <c r="I63" s="1"/>
      <c r="J63" s="1"/>
      <c r="K63" s="1"/>
      <c r="L63" s="1"/>
      <c r="M63" s="1"/>
      <c r="N63" s="1"/>
      <c r="O63" s="1"/>
      <c r="P63" s="1"/>
    </row>
    <row r="64" spans="1:16" ht="27.95" customHeight="1">
      <c r="A64" s="34" t="s">
        <v>13</v>
      </c>
      <c r="B64" s="34"/>
      <c r="C64" s="34" t="s">
        <v>14</v>
      </c>
      <c r="D64" s="34"/>
      <c r="E64" s="34" t="s">
        <v>12</v>
      </c>
      <c r="F64" s="34"/>
      <c r="G64" s="1"/>
      <c r="H64" s="1"/>
      <c r="I64" s="1"/>
      <c r="J64" s="1"/>
      <c r="K64" s="1"/>
      <c r="L64" s="1"/>
      <c r="M64" s="1"/>
      <c r="N64" s="1"/>
      <c r="O64" s="1"/>
      <c r="P64" s="1"/>
    </row>
    <row r="65" spans="1:16" ht="33" customHeight="1">
      <c r="A65" s="35" t="s">
        <v>15</v>
      </c>
      <c r="B65" s="30"/>
      <c r="C65" s="30" t="s">
        <v>18</v>
      </c>
      <c r="D65" s="30"/>
      <c r="E65" s="30"/>
      <c r="F65" s="30"/>
      <c r="G65" s="1"/>
      <c r="H65" s="1"/>
      <c r="I65" s="1"/>
      <c r="J65" s="1"/>
      <c r="K65" s="1"/>
      <c r="L65" s="1"/>
      <c r="M65" s="1"/>
      <c r="N65" s="1"/>
      <c r="O65" s="1"/>
      <c r="P65" s="1"/>
    </row>
    <row r="66" spans="1:16" ht="33" customHeight="1">
      <c r="A66" s="35" t="s">
        <v>25</v>
      </c>
      <c r="B66" s="30"/>
      <c r="C66" s="30" t="s">
        <v>20</v>
      </c>
      <c r="D66" s="30"/>
      <c r="E66" s="30"/>
      <c r="F66" s="30"/>
      <c r="G66" s="1"/>
      <c r="H66" s="1"/>
      <c r="I66" s="1"/>
      <c r="J66" s="1"/>
      <c r="K66" s="1"/>
      <c r="L66" s="1"/>
      <c r="M66" s="1"/>
      <c r="N66" s="1"/>
      <c r="O66" s="1"/>
      <c r="P66" s="1"/>
    </row>
    <row r="67" spans="1:16" ht="32.1" customHeight="1">
      <c r="A67" s="35" t="s">
        <v>16</v>
      </c>
      <c r="B67" s="30"/>
      <c r="C67" s="30" t="s">
        <v>21</v>
      </c>
      <c r="D67" s="30"/>
      <c r="E67" s="30"/>
      <c r="F67" s="30"/>
      <c r="G67" s="1"/>
      <c r="H67" s="1"/>
      <c r="I67" s="1"/>
      <c r="J67" s="1"/>
      <c r="K67" s="1"/>
      <c r="L67" s="1"/>
      <c r="M67" s="1"/>
      <c r="N67" s="1"/>
      <c r="O67" s="1"/>
      <c r="P67" s="1"/>
    </row>
    <row r="68" spans="1:16" ht="36" customHeight="1">
      <c r="A68" s="35" t="s">
        <v>17</v>
      </c>
      <c r="B68" s="30"/>
      <c r="C68" s="30" t="s">
        <v>22</v>
      </c>
      <c r="D68" s="30"/>
      <c r="E68" s="30"/>
      <c r="F68" s="30"/>
    </row>
    <row r="69" spans="1:16">
      <c r="A69" s="4"/>
      <c r="B69" s="4"/>
      <c r="C69" s="4"/>
      <c r="D69" s="4"/>
      <c r="E69" s="4"/>
      <c r="F69" s="4"/>
      <c r="G69" s="4"/>
    </row>
    <row r="70" spans="1:16" ht="15.75">
      <c r="A70" s="36" t="s">
        <v>19</v>
      </c>
      <c r="B70" s="36"/>
      <c r="C70" s="4"/>
      <c r="D70" s="26">
        <f>E49/(G17-1)</f>
        <v>23.333333333333332</v>
      </c>
      <c r="E70" s="4"/>
      <c r="F70" s="26">
        <f>F62/((G16-1)*(G17-1))</f>
        <v>18.833333333333332</v>
      </c>
      <c r="G70" s="4"/>
    </row>
    <row r="71" spans="1:16">
      <c r="A71" s="4"/>
      <c r="B71" s="4"/>
      <c r="C71" s="4"/>
      <c r="D71" s="4"/>
      <c r="E71" s="4"/>
      <c r="F71" s="4"/>
      <c r="G71" s="4"/>
    </row>
    <row r="72" spans="1:16">
      <c r="A72" s="4"/>
      <c r="B72" s="4"/>
      <c r="C72" s="4"/>
      <c r="D72" s="4"/>
      <c r="E72" s="4"/>
      <c r="F72" s="4"/>
      <c r="G72" s="4"/>
    </row>
    <row r="73" spans="1:16" ht="15.75">
      <c r="A73" s="4"/>
      <c r="B73" s="4"/>
      <c r="C73" s="27">
        <f>D70/F70</f>
        <v>1.2389380530973451</v>
      </c>
      <c r="E73" s="4"/>
      <c r="F73" s="4"/>
      <c r="G73" s="4"/>
    </row>
    <row r="74" spans="1:16">
      <c r="A74" s="4"/>
      <c r="B74" s="4"/>
      <c r="C74" s="4"/>
      <c r="D74" s="4"/>
      <c r="E74" s="4"/>
      <c r="F74" s="4"/>
      <c r="G74" s="4"/>
    </row>
    <row r="75" spans="1:16">
      <c r="A75" s="4"/>
      <c r="B75" s="4"/>
      <c r="C75" s="4"/>
      <c r="D75" s="4"/>
      <c r="E75" s="4"/>
      <c r="F75" s="4"/>
      <c r="G75" s="4"/>
    </row>
    <row r="76" spans="1:16">
      <c r="A76" s="4"/>
      <c r="B76" s="4"/>
      <c r="C76" s="4"/>
      <c r="D76" s="4"/>
      <c r="E76" s="4"/>
      <c r="F76" s="4"/>
      <c r="G76" s="4"/>
    </row>
    <row r="77" spans="1:16" ht="12.95" customHeight="1">
      <c r="A77" s="4"/>
      <c r="B77" s="4"/>
      <c r="C77" s="4"/>
      <c r="D77" s="4"/>
      <c r="E77" s="4"/>
      <c r="F77" s="4"/>
      <c r="G77" s="4"/>
    </row>
    <row r="78" spans="1:16" ht="12.95" customHeight="1">
      <c r="A78" s="4"/>
      <c r="B78" s="4"/>
      <c r="C78" s="4"/>
      <c r="D78" s="4"/>
      <c r="E78" s="4"/>
      <c r="F78" s="4"/>
      <c r="G78" s="4"/>
    </row>
    <row r="79" spans="1:16" ht="14.1" customHeight="1">
      <c r="A79" s="4"/>
      <c r="B79" s="4"/>
      <c r="C79" s="4"/>
      <c r="D79" s="4"/>
      <c r="E79" s="4"/>
      <c r="F79" s="4"/>
      <c r="G79" s="4"/>
    </row>
    <row r="80" spans="1:16">
      <c r="A80" s="4"/>
      <c r="B80" s="4"/>
      <c r="C80" s="4"/>
      <c r="D80" s="4"/>
      <c r="E80" s="4"/>
      <c r="F80" s="4"/>
      <c r="G80" s="4"/>
    </row>
    <row r="81" spans="1:7">
      <c r="A81" s="4"/>
      <c r="G81" s="4"/>
    </row>
    <row r="82" spans="1:7" ht="12" customHeight="1">
      <c r="A82" s="4"/>
      <c r="B82" s="4"/>
      <c r="C82" s="4"/>
      <c r="D82" s="4"/>
      <c r="E82" s="4"/>
      <c r="F82" s="4"/>
      <c r="G82" s="4"/>
    </row>
    <row r="83" spans="1:7">
      <c r="A83" s="4"/>
      <c r="B83" s="4"/>
      <c r="C83" s="4"/>
      <c r="D83" s="4"/>
      <c r="E83" s="4"/>
      <c r="F83" s="4"/>
      <c r="G83" s="4"/>
    </row>
    <row r="133" spans="4:8" ht="15.75">
      <c r="D133" s="37" t="s">
        <v>0</v>
      </c>
      <c r="E133" s="37"/>
      <c r="F133" s="37"/>
      <c r="G133" s="37"/>
      <c r="H133" s="37"/>
    </row>
  </sheetData>
  <mergeCells count="18">
    <mergeCell ref="A70:B70"/>
    <mergeCell ref="D133:H133"/>
    <mergeCell ref="A66:B66"/>
    <mergeCell ref="A67:B67"/>
    <mergeCell ref="A68:B68"/>
    <mergeCell ref="C66:D66"/>
    <mergeCell ref="C67:D67"/>
    <mergeCell ref="C68:D68"/>
    <mergeCell ref="E66:F66"/>
    <mergeCell ref="E67:F67"/>
    <mergeCell ref="E68:F68"/>
    <mergeCell ref="B13:E13"/>
    <mergeCell ref="A64:B64"/>
    <mergeCell ref="C64:D64"/>
    <mergeCell ref="E64:F64"/>
    <mergeCell ref="A65:B65"/>
    <mergeCell ref="C65:D65"/>
    <mergeCell ref="E65:F65"/>
  </mergeCells>
  <phoneticPr fontId="1" type="noConversion"/>
  <printOptions horizontalCentered="1" verticalCentered="1"/>
  <pageMargins left="0.38976377952755908" right="0.38976377952755908" top="0.53149606299212604" bottom="0.38976377952755908" header="9.8425196850393706E-2" footer="0"/>
  <pageSetup orientation="portrait" horizontalDpi="4294967292" verticalDpi="4294967292" r:id="rId1"/>
  <headerFooter>
    <oddHeader>&amp;L&amp;"Times New Roman,Normal"&amp;12Estadistica II&amp;C&amp;G&amp;RDiseño De Bloques Completos Al Azar</oddHeader>
    <oddFooter>&amp;L&amp;"Times New Roman,Normal"&amp;12Instituto Tecnologico De Pachuca&amp;C&amp;G&amp;R&amp;G</oddFooter>
  </headerFooter>
  <drawing r:id="rId2"/>
  <legacyDrawing r:id="rId3"/>
  <legacyDrawingHF r:id="rId4"/>
  <oleObjects>
    <oleObject progId="Equation.DSMT4" shapeId="1025" r:id="rId5"/>
    <oleObject progId="Equation.DSMT4" shapeId="1026" r:id="rId6"/>
    <oleObject progId="Equation.DSMT4" shapeId="1027" r:id="rId7"/>
    <oleObject progId="Equation.DSMT4" shapeId="1028" r:id="rId8"/>
    <oleObject progId="Equation.DSMT4" shapeId="1029" r:id="rId9"/>
    <oleObject progId="Equation.DSMT4" shapeId="1030" r:id="rId10"/>
    <oleObject progId="Equation.DSMT4" shapeId="1031" r:id="rId11"/>
    <oleObject progId="Equation.DSMT4" shapeId="1034" r:id="rId12"/>
    <oleObject progId="Equation.DSMT4" shapeId="1035" r:id="rId13"/>
    <oleObject progId="Equation.DSMT4" shapeId="1037" r:id="rId14"/>
    <oleObject progId="Equation.DSMT4" shapeId="1040" r:id="rId15"/>
    <oleObject progId="Equation.DSMT4" shapeId="1041" r:id="rId16"/>
    <oleObject progId="Equation.DSMT4" shapeId="1042" r:id="rId17"/>
    <oleObject progId="Equation.DSMT4" shapeId="1047" r:id="rId18"/>
    <oleObject progId="Equation.DSMT4" shapeId="1050" r:id="rId19"/>
    <oleObject progId="Equation.DSMT4" shapeId="1051" r:id="rId20"/>
    <oleObject progId="Equation.DSMT4" shapeId="1052" r:id="rId21"/>
    <oleObject progId="Equation.DSMT4" shapeId="1053" r:id="rId22"/>
    <oleObject progId="Equation.DSMT4" shapeId="1054" r:id="rId23"/>
    <oleObject progId="Equation.DSMT4" shapeId="1056" r:id="rId24"/>
    <oleObject progId="Equation.DSMT4" shapeId="1057" r:id="rId25"/>
    <oleObject progId="Equation.DSMT4" shapeId="1058" r:id="rId26"/>
    <oleObject progId="Equation.DSMT4" shapeId="1059" r:id="rId27"/>
    <oleObject progId="Equation.DSMT4" shapeId="1061" r:id="rId28"/>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Ejercicio 1</vt:lpstr>
    </vt:vector>
  </TitlesOfParts>
  <Manager/>
  <Company>Instituto Tecnologico De Pachuca</Company>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Ejercicios Diseño De Bloques Completos Al Azar</dc:title>
  <dc:subject/>
  <dc:creator>Anaya Rodriguez Fredi Orlando</dc:creator>
  <cp:keywords/>
  <dc:description/>
  <cp:lastModifiedBy>GT061051</cp:lastModifiedBy>
  <cp:lastPrinted>2010-04-26T03:45:07Z</cp:lastPrinted>
  <dcterms:created xsi:type="dcterms:W3CDTF">2010-04-19T15:23:31Z</dcterms:created>
  <dcterms:modified xsi:type="dcterms:W3CDTF">2011-04-01T18:25:03Z</dcterms:modified>
  <cp:category/>
</cp:coreProperties>
</file>